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t\Documents\Athropogenic Noise PhD\Thesis Write up\Start and End\Appendices\A\Chapter 4.2\SOD\"/>
    </mc:Choice>
  </mc:AlternateContent>
  <bookViews>
    <workbookView xWindow="0" yWindow="0" windowWidth="28800" windowHeight="13275"/>
  </bookViews>
  <sheets>
    <sheet name="Sheet1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E48" i="1"/>
  <c r="E47" i="1"/>
  <c r="E46" i="1"/>
  <c r="E45" i="1"/>
  <c r="E44" i="1"/>
  <c r="J38" i="1" s="1"/>
  <c r="E43" i="1"/>
  <c r="E42" i="1"/>
  <c r="E41" i="1"/>
  <c r="E40" i="1"/>
  <c r="E39" i="1"/>
  <c r="I38" i="1"/>
  <c r="H38" i="1"/>
  <c r="G38" i="1"/>
  <c r="E38" i="1"/>
  <c r="E37" i="1"/>
  <c r="E36" i="1"/>
  <c r="E35" i="1"/>
  <c r="E34" i="1"/>
  <c r="E33" i="1"/>
  <c r="G32" i="1" s="1"/>
  <c r="I32" i="1"/>
  <c r="E32" i="1"/>
  <c r="E31" i="1"/>
  <c r="E30" i="1"/>
  <c r="E29" i="1"/>
  <c r="E28" i="1"/>
  <c r="E27" i="1"/>
  <c r="I26" i="1" s="1"/>
  <c r="J26" i="1"/>
  <c r="E25" i="1"/>
  <c r="E24" i="1"/>
  <c r="E23" i="1"/>
  <c r="E22" i="1"/>
  <c r="E21" i="1"/>
  <c r="I20" i="1" s="1"/>
  <c r="E20" i="1"/>
  <c r="G20" i="1" s="1"/>
  <c r="E19" i="1"/>
  <c r="E18" i="1"/>
  <c r="E17" i="1"/>
  <c r="E16" i="1"/>
  <c r="I14" i="1" s="1"/>
  <c r="J14" i="1"/>
  <c r="E14" i="1"/>
  <c r="E13" i="1"/>
  <c r="E12" i="1"/>
  <c r="E11" i="1"/>
  <c r="E10" i="1"/>
  <c r="E9" i="1"/>
  <c r="I8" i="1" s="1"/>
  <c r="E8" i="1"/>
  <c r="E7" i="1"/>
  <c r="E6" i="1"/>
  <c r="E5" i="1"/>
  <c r="E4" i="1"/>
  <c r="E3" i="1"/>
  <c r="E2" i="1"/>
  <c r="J2" i="1" s="1"/>
  <c r="G44" i="1" l="1"/>
  <c r="I44" i="1"/>
  <c r="G2" i="1"/>
  <c r="H2" i="1"/>
  <c r="G8" i="1"/>
  <c r="G14" i="1"/>
  <c r="G26" i="1"/>
  <c r="I2" i="1"/>
  <c r="H14" i="1"/>
  <c r="H26" i="1"/>
</calcChain>
</file>

<file path=xl/sharedStrings.xml><?xml version="1.0" encoding="utf-8"?>
<sst xmlns="http://schemas.openxmlformats.org/spreadsheetml/2006/main" count="63" uniqueCount="24">
  <si>
    <t>Run</t>
  </si>
  <si>
    <t>Treatment</t>
  </si>
  <si>
    <t>Animal</t>
  </si>
  <si>
    <t>Number</t>
  </si>
  <si>
    <t>% Inhibition</t>
  </si>
  <si>
    <t>Average</t>
  </si>
  <si>
    <t>STDev</t>
  </si>
  <si>
    <t>October</t>
  </si>
  <si>
    <t>Noise</t>
  </si>
  <si>
    <t>1-1</t>
  </si>
  <si>
    <t>1-2</t>
  </si>
  <si>
    <t>1-3</t>
  </si>
  <si>
    <t>1-4</t>
  </si>
  <si>
    <t>1-5</t>
  </si>
  <si>
    <t>1-6</t>
  </si>
  <si>
    <t>2-1</t>
  </si>
  <si>
    <t>2-2</t>
  </si>
  <si>
    <t>2-3</t>
  </si>
  <si>
    <t>2-4</t>
  </si>
  <si>
    <t>2-5</t>
  </si>
  <si>
    <t>2-6</t>
  </si>
  <si>
    <t>Control</t>
  </si>
  <si>
    <t>------------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</si>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</sst>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tt/Documents/Athropogenic%20Noise%20PhD/Experiments/Mytilus/SOD/SOD%20Mytilus%2018-01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D plate 1"/>
      <sheetName val="SOD plate 2"/>
      <sheetName val="Results"/>
    </sheetNames>
    <sheetDataSet>
      <sheetData sheetId="0">
        <row r="18">
          <cell r="H18">
            <v>90.46040515653776</v>
          </cell>
        </row>
        <row r="19">
          <cell r="H19">
            <v>92.919991815019443</v>
          </cell>
        </row>
        <row r="20">
          <cell r="H20">
            <v>87.288725189277685</v>
          </cell>
        </row>
        <row r="21">
          <cell r="H21">
            <v>93.190096173521582</v>
          </cell>
        </row>
        <row r="22">
          <cell r="H22">
            <v>93.30877839165133</v>
          </cell>
        </row>
        <row r="23">
          <cell r="H23">
            <v>93.03458154286885</v>
          </cell>
        </row>
        <row r="24">
          <cell r="H24">
            <v>92.568037650910583</v>
          </cell>
        </row>
        <row r="25">
          <cell r="H25">
            <v>96.038469408635152</v>
          </cell>
        </row>
        <row r="26">
          <cell r="H26">
            <v>84.096582770615925</v>
          </cell>
        </row>
        <row r="27">
          <cell r="H27">
            <v>83.36811950071619</v>
          </cell>
        </row>
        <row r="28">
          <cell r="H28">
            <v>95.735625127890316</v>
          </cell>
        </row>
        <row r="29">
          <cell r="H29">
            <v>93.214651115203594</v>
          </cell>
        </row>
        <row r="30">
          <cell r="H30">
            <v>89.37180274196848</v>
          </cell>
        </row>
        <row r="31">
          <cell r="H31">
            <v>96.329036218538974</v>
          </cell>
        </row>
        <row r="32">
          <cell r="H32">
            <v>96.80785758133824</v>
          </cell>
        </row>
        <row r="33">
          <cell r="H33">
            <v>92.748107223245356</v>
          </cell>
        </row>
        <row r="34">
          <cell r="H34">
            <v>86.032330673214659</v>
          </cell>
        </row>
        <row r="35">
          <cell r="H35">
            <v>95.862492326580721</v>
          </cell>
        </row>
        <row r="36">
          <cell r="H36">
            <v>96.095764272559848</v>
          </cell>
        </row>
        <row r="37">
          <cell r="H37">
            <v>86.363822385921836</v>
          </cell>
        </row>
        <row r="38">
          <cell r="H38">
            <v>93.91855944342133</v>
          </cell>
        </row>
        <row r="39">
          <cell r="H39">
            <v>95.850214855739708</v>
          </cell>
        </row>
        <row r="40">
          <cell r="H40">
            <v>96.455903417229379</v>
          </cell>
        </row>
        <row r="41">
          <cell r="H41">
            <v>96.058931860036836</v>
          </cell>
        </row>
      </sheetData>
      <sheetData sheetId="1">
        <row r="18">
          <cell r="H18">
            <v>96.074851665905982</v>
          </cell>
        </row>
        <row r="19">
          <cell r="H19">
            <v>95.796854902286228</v>
          </cell>
        </row>
        <row r="20">
          <cell r="H20">
            <v>98.68885108501722</v>
          </cell>
        </row>
        <row r="21">
          <cell r="H21">
            <v>94.506452014439233</v>
          </cell>
        </row>
        <row r="22">
          <cell r="H22">
            <v>96.921289573046749</v>
          </cell>
        </row>
        <row r="23">
          <cell r="H23">
            <v>96.97937844902701</v>
          </cell>
        </row>
        <row r="24">
          <cell r="H24">
            <v>96.423384921787473</v>
          </cell>
        </row>
        <row r="25">
          <cell r="H25">
            <v>98.215841666320898</v>
          </cell>
        </row>
        <row r="26">
          <cell r="H26">
            <v>98.302974980291282</v>
          </cell>
        </row>
        <row r="27">
          <cell r="H27">
            <v>96.838305464503549</v>
          </cell>
        </row>
        <row r="28">
          <cell r="H28">
            <v>97.933695697273961</v>
          </cell>
        </row>
        <row r="29">
          <cell r="H29">
            <v>94.539645657856525</v>
          </cell>
        </row>
        <row r="30">
          <cell r="H30">
            <v>97.27397203435541</v>
          </cell>
        </row>
        <row r="31">
          <cell r="H31">
            <v>93.328077673125591</v>
          </cell>
        </row>
        <row r="32">
          <cell r="H32">
            <v>93.162109456039161</v>
          </cell>
        </row>
        <row r="33">
          <cell r="H33">
            <v>94.884029708310862</v>
          </cell>
        </row>
        <row r="34">
          <cell r="H34">
            <v>94.157918758557742</v>
          </cell>
        </row>
        <row r="35">
          <cell r="H35">
            <v>96.966930832745533</v>
          </cell>
        </row>
        <row r="36">
          <cell r="H36">
            <v>97.937844902701116</v>
          </cell>
        </row>
        <row r="37">
          <cell r="H37">
            <v>96.717978507115888</v>
          </cell>
        </row>
        <row r="38">
          <cell r="H38">
            <v>98.975146259491311</v>
          </cell>
        </row>
        <row r="39">
          <cell r="H39">
            <v>99.095473216878972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workbookViewId="0">
      <selection activeCell="N13" sqref="N13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I1" t="s">
        <v>6</v>
      </c>
    </row>
    <row r="2" spans="1:10" x14ac:dyDescent="0.25">
      <c r="A2" t="s">
        <v>7</v>
      </c>
      <c r="B2" t="s">
        <v>8</v>
      </c>
      <c r="C2" s="1" t="s">
        <v>9</v>
      </c>
      <c r="D2">
        <v>42</v>
      </c>
      <c r="E2">
        <f>'[1]SOD plate 2'!H22</f>
        <v>96.921289573046749</v>
      </c>
      <c r="G2">
        <f>AVERAGE(E2:E7)</f>
        <v>97.769802082901137</v>
      </c>
      <c r="H2">
        <f>AVERAGE(E2:E13)</f>
        <v>96.68755100065006</v>
      </c>
      <c r="I2">
        <f>STDEV(E2:E7)</f>
        <v>1.0563774346218824</v>
      </c>
      <c r="J2">
        <f>STDEV(E2:E13)</f>
        <v>1.8224356382050657</v>
      </c>
    </row>
    <row r="3" spans="1:10" x14ac:dyDescent="0.25">
      <c r="C3" s="1" t="s">
        <v>10</v>
      </c>
      <c r="D3">
        <v>41</v>
      </c>
      <c r="E3">
        <f>'[1]SOD plate 2'!H39</f>
        <v>99.095473216878972</v>
      </c>
    </row>
    <row r="4" spans="1:10" x14ac:dyDescent="0.25">
      <c r="C4" s="1" t="s">
        <v>11</v>
      </c>
      <c r="D4">
        <v>40</v>
      </c>
      <c r="E4">
        <f>'[1]SOD plate 2'!H25</f>
        <v>98.215841666320898</v>
      </c>
    </row>
    <row r="5" spans="1:10" x14ac:dyDescent="0.25">
      <c r="C5" s="1" t="s">
        <v>12</v>
      </c>
      <c r="D5">
        <v>45</v>
      </c>
      <c r="E5">
        <f>'[1]SOD plate 2'!H24</f>
        <v>96.423384921787473</v>
      </c>
    </row>
    <row r="6" spans="1:10" x14ac:dyDescent="0.25">
      <c r="C6" s="1" t="s">
        <v>13</v>
      </c>
      <c r="D6">
        <v>44</v>
      </c>
      <c r="E6">
        <f>'[1]SOD plate 2'!H20</f>
        <v>98.68885108501722</v>
      </c>
    </row>
    <row r="7" spans="1:10" x14ac:dyDescent="0.25">
      <c r="C7" s="1" t="s">
        <v>14</v>
      </c>
      <c r="D7">
        <v>43</v>
      </c>
      <c r="E7">
        <f>'[1]SOD plate 2'!H30</f>
        <v>97.27397203435541</v>
      </c>
    </row>
    <row r="8" spans="1:10" x14ac:dyDescent="0.25">
      <c r="C8" s="1" t="s">
        <v>15</v>
      </c>
      <c r="D8">
        <v>46</v>
      </c>
      <c r="E8">
        <f>'[1]SOD plate 2'!H32</f>
        <v>93.162109456039161</v>
      </c>
      <c r="G8">
        <f>AVERAGE(E8:E14)</f>
        <v>95.453063595464329</v>
      </c>
      <c r="I8">
        <f>STDEV(E8:E13)</f>
        <v>1.8384293800472096</v>
      </c>
    </row>
    <row r="9" spans="1:10" x14ac:dyDescent="0.25">
      <c r="C9" s="1" t="s">
        <v>16</v>
      </c>
      <c r="D9">
        <v>47</v>
      </c>
      <c r="E9">
        <f>'[1]SOD plate 2'!H26</f>
        <v>98.302974980291282</v>
      </c>
    </row>
    <row r="10" spans="1:10" x14ac:dyDescent="0.25">
      <c r="C10" s="1" t="s">
        <v>17</v>
      </c>
      <c r="D10">
        <v>48</v>
      </c>
      <c r="E10">
        <f>'[1]SOD plate 2'!H19</f>
        <v>95.796854902286228</v>
      </c>
    </row>
    <row r="11" spans="1:10" x14ac:dyDescent="0.25">
      <c r="C11" s="1" t="s">
        <v>18</v>
      </c>
      <c r="D11">
        <v>37</v>
      </c>
      <c r="E11">
        <f>'[1]SOD plate 2'!H33</f>
        <v>94.884029708310862</v>
      </c>
    </row>
    <row r="12" spans="1:10" x14ac:dyDescent="0.25">
      <c r="C12" s="1" t="s">
        <v>19</v>
      </c>
      <c r="D12">
        <v>38</v>
      </c>
      <c r="E12">
        <f>'[1]SOD plate 2'!H21</f>
        <v>94.506452014439233</v>
      </c>
    </row>
    <row r="13" spans="1:10" x14ac:dyDescent="0.25">
      <c r="C13" s="1" t="s">
        <v>20</v>
      </c>
      <c r="D13">
        <v>39</v>
      </c>
      <c r="E13">
        <f>'[1]SOD plate 2'!H23</f>
        <v>96.97937844902701</v>
      </c>
    </row>
    <row r="14" spans="1:10" x14ac:dyDescent="0.25">
      <c r="B14" t="s">
        <v>21</v>
      </c>
      <c r="C14" s="1" t="s">
        <v>9</v>
      </c>
      <c r="D14">
        <v>28</v>
      </c>
      <c r="E14">
        <f>'[1]SOD plate 2'!H29</f>
        <v>94.539645657856525</v>
      </c>
      <c r="G14">
        <f>AVERAGE(E14:E19)</f>
        <v>96.787404469257154</v>
      </c>
      <c r="H14">
        <f>AVERAGE(E14:E25)</f>
        <v>96.260767405936633</v>
      </c>
      <c r="I14">
        <f>STDEV(E14:E19)</f>
        <v>1.3870070961041638</v>
      </c>
      <c r="J14">
        <f>STDEV(E14:E25)</f>
        <v>1.9559134072437663</v>
      </c>
    </row>
    <row r="15" spans="1:10" x14ac:dyDescent="0.25">
      <c r="C15" s="1" t="s">
        <v>10</v>
      </c>
      <c r="D15" s="2" t="s">
        <v>22</v>
      </c>
    </row>
    <row r="16" spans="1:10" x14ac:dyDescent="0.25">
      <c r="C16" s="1" t="s">
        <v>11</v>
      </c>
      <c r="D16">
        <v>30</v>
      </c>
      <c r="E16">
        <f>'[1]SOD plate 1'!H32</f>
        <v>96.80785758133824</v>
      </c>
    </row>
    <row r="17" spans="1:10" x14ac:dyDescent="0.25">
      <c r="C17" s="1" t="s">
        <v>12</v>
      </c>
      <c r="D17">
        <v>33</v>
      </c>
      <c r="E17">
        <f>'[1]SOD plate 2'!H28</f>
        <v>97.933695697273961</v>
      </c>
    </row>
    <row r="18" spans="1:10" x14ac:dyDescent="0.25">
      <c r="C18" s="1" t="s">
        <v>13</v>
      </c>
      <c r="D18">
        <v>32</v>
      </c>
      <c r="E18">
        <f>'[1]SOD plate 2'!H37</f>
        <v>96.717978507115888</v>
      </c>
    </row>
    <row r="19" spans="1:10" x14ac:dyDescent="0.25">
      <c r="C19" s="1" t="s">
        <v>14</v>
      </c>
      <c r="D19">
        <v>31</v>
      </c>
      <c r="E19">
        <f>'[1]SOD plate 2'!H36</f>
        <v>97.937844902701116</v>
      </c>
    </row>
    <row r="20" spans="1:10" x14ac:dyDescent="0.25">
      <c r="C20" s="1" t="s">
        <v>15</v>
      </c>
      <c r="D20">
        <v>34</v>
      </c>
      <c r="E20">
        <f>'[1]SOD plate 2'!H35</f>
        <v>96.966930832745533</v>
      </c>
      <c r="G20">
        <f>AVERAGE(E20:E25)</f>
        <v>95.82190318650288</v>
      </c>
      <c r="I20">
        <f>STDEV(E20:E25)</f>
        <v>2.3672124546342075</v>
      </c>
    </row>
    <row r="21" spans="1:10" x14ac:dyDescent="0.25">
      <c r="C21" s="1" t="s">
        <v>16</v>
      </c>
      <c r="D21">
        <v>35</v>
      </c>
      <c r="E21">
        <f>'[1]SOD plate 2'!H31</f>
        <v>93.328077673125591</v>
      </c>
    </row>
    <row r="22" spans="1:10" x14ac:dyDescent="0.25">
      <c r="C22" s="1" t="s">
        <v>17</v>
      </c>
      <c r="D22">
        <v>36</v>
      </c>
      <c r="E22">
        <f>'[1]SOD plate 2'!H18</f>
        <v>96.074851665905982</v>
      </c>
    </row>
    <row r="23" spans="1:10" x14ac:dyDescent="0.25">
      <c r="C23" s="1" t="s">
        <v>18</v>
      </c>
      <c r="D23">
        <v>27</v>
      </c>
      <c r="E23">
        <f>'[1]SOD plate 2'!H27</f>
        <v>96.838305464503549</v>
      </c>
    </row>
    <row r="24" spans="1:10" x14ac:dyDescent="0.25">
      <c r="C24" s="1" t="s">
        <v>19</v>
      </c>
      <c r="D24">
        <v>26</v>
      </c>
      <c r="E24">
        <f>'[1]SOD plate 2'!H38</f>
        <v>98.975146259491311</v>
      </c>
    </row>
    <row r="25" spans="1:10" x14ac:dyDescent="0.25">
      <c r="C25" s="1" t="s">
        <v>20</v>
      </c>
      <c r="D25">
        <v>25</v>
      </c>
      <c r="E25">
        <f>'[1]SOD plate 1'!H33</f>
        <v>92.748107223245356</v>
      </c>
    </row>
    <row r="26" spans="1:10" x14ac:dyDescent="0.25">
      <c r="A26" t="s">
        <v>23</v>
      </c>
      <c r="B26" t="s">
        <v>8</v>
      </c>
      <c r="C26" s="1" t="s">
        <v>9</v>
      </c>
      <c r="D26" s="2" t="s">
        <v>22</v>
      </c>
      <c r="G26">
        <f>AVERAGE(E26:E31)</f>
        <v>91.742173112338861</v>
      </c>
      <c r="H26">
        <f>AVERAGE(E26:E37)</f>
        <v>91.58323567163346</v>
      </c>
      <c r="I26">
        <f>STDEV(E26:E31)</f>
        <v>6.0038118450568509</v>
      </c>
      <c r="J26">
        <f>STDEV(E26:E37)</f>
        <v>4.3820429343425777</v>
      </c>
    </row>
    <row r="27" spans="1:10" x14ac:dyDescent="0.25">
      <c r="C27" s="1" t="s">
        <v>10</v>
      </c>
      <c r="D27">
        <v>11</v>
      </c>
      <c r="E27">
        <f>'[1]SOD plate 1'!H40</f>
        <v>96.455903417229379</v>
      </c>
    </row>
    <row r="28" spans="1:10" x14ac:dyDescent="0.25">
      <c r="C28" s="1" t="s">
        <v>11</v>
      </c>
      <c r="D28">
        <v>10</v>
      </c>
      <c r="E28">
        <f>'[1]SOD plate 1'!H41</f>
        <v>96.058931860036836</v>
      </c>
    </row>
    <row r="29" spans="1:10" x14ac:dyDescent="0.25">
      <c r="C29" s="1" t="s">
        <v>12</v>
      </c>
      <c r="D29">
        <v>6</v>
      </c>
      <c r="E29">
        <f>'[1]SOD plate 1'!H37</f>
        <v>86.363822385921836</v>
      </c>
    </row>
    <row r="30" spans="1:10" x14ac:dyDescent="0.25">
      <c r="C30" s="1" t="s">
        <v>13</v>
      </c>
      <c r="D30">
        <v>5</v>
      </c>
      <c r="E30">
        <f>'[1]SOD plate 1'!H28</f>
        <v>95.735625127890316</v>
      </c>
    </row>
    <row r="31" spans="1:10" x14ac:dyDescent="0.25">
      <c r="C31" s="1" t="s">
        <v>14</v>
      </c>
      <c r="D31">
        <v>4</v>
      </c>
      <c r="E31">
        <f>'[1]SOD plate 1'!H26</f>
        <v>84.096582770615925</v>
      </c>
    </row>
    <row r="32" spans="1:10" x14ac:dyDescent="0.25">
      <c r="C32" s="1" t="s">
        <v>15</v>
      </c>
      <c r="D32">
        <v>1</v>
      </c>
      <c r="E32">
        <f>'[1]SOD plate 1'!H19</f>
        <v>92.919991815019443</v>
      </c>
      <c r="G32">
        <f>AVERAGE(E32:E38)</f>
        <v>91.716215031132165</v>
      </c>
      <c r="I32">
        <f>STDEV(E32:E37)</f>
        <v>3.085722473758965</v>
      </c>
    </row>
    <row r="33" spans="2:10" x14ac:dyDescent="0.25">
      <c r="C33" s="1" t="s">
        <v>16</v>
      </c>
      <c r="D33">
        <v>2</v>
      </c>
      <c r="E33">
        <f>'[1]SOD plate 1'!H36</f>
        <v>96.095764272559848</v>
      </c>
    </row>
    <row r="34" spans="2:10" x14ac:dyDescent="0.25">
      <c r="C34" s="1" t="s">
        <v>17</v>
      </c>
      <c r="D34">
        <v>3</v>
      </c>
      <c r="E34">
        <f>'[1]SOD plate 1'!H24</f>
        <v>92.568037650910583</v>
      </c>
    </row>
    <row r="35" spans="2:10" x14ac:dyDescent="0.25">
      <c r="C35" s="1" t="s">
        <v>18</v>
      </c>
      <c r="D35">
        <v>7</v>
      </c>
      <c r="E35">
        <f>'[1]SOD plate 1'!H18</f>
        <v>90.46040515653776</v>
      </c>
    </row>
    <row r="36" spans="2:10" x14ac:dyDescent="0.25">
      <c r="C36" s="1" t="s">
        <v>19</v>
      </c>
      <c r="D36">
        <v>8</v>
      </c>
      <c r="E36">
        <f>'[1]SOD plate 1'!H20</f>
        <v>87.288725189277685</v>
      </c>
    </row>
    <row r="37" spans="2:10" x14ac:dyDescent="0.25">
      <c r="C37" s="1" t="s">
        <v>20</v>
      </c>
      <c r="D37">
        <v>9</v>
      </c>
      <c r="E37">
        <f>'[1]SOD plate 1'!H30</f>
        <v>89.37180274196848</v>
      </c>
    </row>
    <row r="38" spans="2:10" x14ac:dyDescent="0.25">
      <c r="B38" t="s">
        <v>21</v>
      </c>
      <c r="C38" s="1" t="s">
        <v>9</v>
      </c>
      <c r="D38">
        <v>18</v>
      </c>
      <c r="E38">
        <f>'[1]SOD plate 1'!H22</f>
        <v>93.30877839165133</v>
      </c>
      <c r="G38">
        <f>AVERAGE(E38:E43)</f>
        <v>94.293354783884851</v>
      </c>
      <c r="H38">
        <f>AVERAGE(E38:E49)</f>
        <v>92.858770700720811</v>
      </c>
      <c r="I38">
        <f>STDEV(E38:E43)</f>
        <v>1.329492616912209</v>
      </c>
      <c r="J38">
        <f>STDEV(E38:E49)</f>
        <v>4.0460736713353151</v>
      </c>
    </row>
    <row r="39" spans="2:10" x14ac:dyDescent="0.25">
      <c r="C39" s="1" t="s">
        <v>10</v>
      </c>
      <c r="D39">
        <v>17</v>
      </c>
      <c r="E39">
        <f>'[1]SOD plate 1'!H29</f>
        <v>93.214651115203594</v>
      </c>
    </row>
    <row r="40" spans="2:10" x14ac:dyDescent="0.25">
      <c r="C40" s="1" t="s">
        <v>11</v>
      </c>
      <c r="D40">
        <v>16</v>
      </c>
      <c r="E40">
        <f>'[1]SOD plate 1'!H21</f>
        <v>93.190096173521582</v>
      </c>
    </row>
    <row r="41" spans="2:10" x14ac:dyDescent="0.25">
      <c r="C41" s="1" t="s">
        <v>12</v>
      </c>
      <c r="D41">
        <v>24</v>
      </c>
      <c r="E41">
        <f>'[1]SOD plate 1'!H25</f>
        <v>96.038469408635152</v>
      </c>
    </row>
    <row r="42" spans="2:10" x14ac:dyDescent="0.25">
      <c r="C42" s="1" t="s">
        <v>13</v>
      </c>
      <c r="D42">
        <v>23</v>
      </c>
      <c r="E42">
        <f>'[1]SOD plate 2'!H34</f>
        <v>94.157918758557742</v>
      </c>
    </row>
    <row r="43" spans="2:10" x14ac:dyDescent="0.25">
      <c r="C43" s="1" t="s">
        <v>14</v>
      </c>
      <c r="D43">
        <v>22</v>
      </c>
      <c r="E43">
        <f>'[1]SOD plate 1'!H39</f>
        <v>95.850214855739708</v>
      </c>
    </row>
    <row r="44" spans="2:10" x14ac:dyDescent="0.25">
      <c r="C44" s="1" t="s">
        <v>15</v>
      </c>
      <c r="D44">
        <v>15</v>
      </c>
      <c r="E44">
        <f>'[1]SOD plate 1'!H31</f>
        <v>96.329036218538974</v>
      </c>
      <c r="G44">
        <f>AVERAGE(E44:E49)</f>
        <v>91.424186617556799</v>
      </c>
      <c r="I44">
        <f>STDEV(E44:E49)</f>
        <v>5.4137547543358435</v>
      </c>
    </row>
    <row r="45" spans="2:10" x14ac:dyDescent="0.25">
      <c r="C45" s="1" t="s">
        <v>16</v>
      </c>
      <c r="D45">
        <v>14</v>
      </c>
      <c r="E45">
        <f>'[1]SOD plate 1'!H35</f>
        <v>95.862492326580721</v>
      </c>
    </row>
    <row r="46" spans="2:10" x14ac:dyDescent="0.25">
      <c r="C46" s="1" t="s">
        <v>17</v>
      </c>
      <c r="D46">
        <v>13</v>
      </c>
      <c r="E46">
        <f>'[1]SOD plate 1'!H23</f>
        <v>93.03458154286885</v>
      </c>
    </row>
    <row r="47" spans="2:10" x14ac:dyDescent="0.25">
      <c r="C47" s="1" t="s">
        <v>18</v>
      </c>
      <c r="D47">
        <v>21</v>
      </c>
      <c r="E47">
        <f>'[1]SOD plate 1'!H38</f>
        <v>93.91855944342133</v>
      </c>
    </row>
    <row r="48" spans="2:10" x14ac:dyDescent="0.25">
      <c r="C48" s="1" t="s">
        <v>19</v>
      </c>
      <c r="D48">
        <v>20</v>
      </c>
      <c r="E48">
        <f>'[1]SOD plate 1'!H27</f>
        <v>83.36811950071619</v>
      </c>
    </row>
    <row r="49" spans="3:5" x14ac:dyDescent="0.25">
      <c r="C49" s="1" t="s">
        <v>20</v>
      </c>
      <c r="D49">
        <v>19</v>
      </c>
      <c r="E49">
        <f>'[1]SOD plate 1'!H34</f>
        <v>86.032330673214659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2017-06-28T10:10:39Z</dcterms:created>
  <dcterms:modified xsi:type="dcterms:W3CDTF">2017-06-28T10:10:55Z</dcterms:modified>
</cp:coreProperties>
</file>