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\Documents\Athropogenic Noise PhD\Thesis Write up\Start and End\Appendices\A\Chapter 4.2\GPx + GSH\"/>
    </mc:Choice>
  </mc:AlternateContent>
  <bookViews>
    <workbookView xWindow="0" yWindow="0" windowWidth="28800" windowHeight="132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6" i="1" l="1"/>
  <c r="Y25" i="1"/>
  <c r="Y24" i="1"/>
  <c r="Y23" i="1"/>
  <c r="Y22" i="1"/>
  <c r="Y21" i="1"/>
  <c r="Y20" i="1"/>
  <c r="Y18" i="1"/>
  <c r="AA26" i="1" s="1"/>
  <c r="Y17" i="1"/>
  <c r="Y13" i="1"/>
  <c r="Y12" i="1"/>
  <c r="Y11" i="1"/>
  <c r="Y10" i="1"/>
  <c r="Y9" i="1"/>
  <c r="Y8" i="1"/>
  <c r="Y7" i="1"/>
  <c r="Y6" i="1"/>
  <c r="Y5" i="1"/>
  <c r="Y4" i="1"/>
  <c r="Y3" i="1"/>
  <c r="Y2" i="1"/>
  <c r="AA13" i="1" s="1"/>
  <c r="O27" i="1"/>
  <c r="N27" i="1"/>
  <c r="M27" i="1"/>
  <c r="L27" i="1"/>
  <c r="H27" i="1"/>
  <c r="G27" i="1"/>
  <c r="F27" i="1"/>
  <c r="E27" i="1"/>
  <c r="O25" i="1"/>
  <c r="N25" i="1"/>
  <c r="M25" i="1"/>
  <c r="L25" i="1"/>
  <c r="H25" i="1"/>
  <c r="G25" i="1"/>
  <c r="F25" i="1"/>
  <c r="E25" i="1"/>
  <c r="O24" i="1"/>
  <c r="N24" i="1"/>
  <c r="M24" i="1"/>
  <c r="L24" i="1"/>
  <c r="H24" i="1"/>
  <c r="G24" i="1"/>
  <c r="F24" i="1"/>
  <c r="E24" i="1"/>
  <c r="O23" i="1"/>
  <c r="N23" i="1"/>
  <c r="M23" i="1"/>
  <c r="L23" i="1"/>
  <c r="H23" i="1"/>
  <c r="G23" i="1"/>
  <c r="F23" i="1"/>
  <c r="E23" i="1"/>
  <c r="O22" i="1"/>
  <c r="N22" i="1"/>
  <c r="M22" i="1"/>
  <c r="L22" i="1"/>
  <c r="H22" i="1"/>
  <c r="G22" i="1"/>
  <c r="F22" i="1"/>
  <c r="E22" i="1"/>
  <c r="O21" i="1"/>
  <c r="N21" i="1"/>
  <c r="M21" i="1"/>
  <c r="L21" i="1"/>
  <c r="H21" i="1"/>
  <c r="G21" i="1"/>
  <c r="F21" i="1"/>
  <c r="E21" i="1"/>
  <c r="O20" i="1"/>
  <c r="N20" i="1"/>
  <c r="M20" i="1"/>
  <c r="L20" i="1"/>
  <c r="H20" i="1"/>
  <c r="G20" i="1"/>
  <c r="F20" i="1"/>
  <c r="E20" i="1"/>
  <c r="O19" i="1"/>
  <c r="N19" i="1"/>
  <c r="M19" i="1"/>
  <c r="L19" i="1"/>
  <c r="H19" i="1"/>
  <c r="G19" i="1"/>
  <c r="F19" i="1"/>
  <c r="E19" i="1"/>
  <c r="O18" i="1"/>
  <c r="N18" i="1"/>
  <c r="M18" i="1"/>
  <c r="L18" i="1"/>
  <c r="H18" i="1"/>
  <c r="G18" i="1"/>
  <c r="F18" i="1"/>
  <c r="E18" i="1"/>
  <c r="O17" i="1"/>
  <c r="N17" i="1"/>
  <c r="M17" i="1"/>
  <c r="L17" i="1"/>
  <c r="H17" i="1"/>
  <c r="G17" i="1"/>
  <c r="F17" i="1"/>
  <c r="E17" i="1"/>
  <c r="O16" i="1"/>
  <c r="N16" i="1"/>
  <c r="M16" i="1"/>
  <c r="L16" i="1"/>
  <c r="H16" i="1"/>
  <c r="G16" i="1"/>
  <c r="F16" i="1"/>
  <c r="E16" i="1"/>
  <c r="O15" i="1"/>
  <c r="N15" i="1"/>
  <c r="M15" i="1"/>
  <c r="L15" i="1"/>
  <c r="H15" i="1"/>
  <c r="G15" i="1"/>
  <c r="F15" i="1"/>
  <c r="E15" i="1"/>
  <c r="O14" i="1"/>
  <c r="N14" i="1"/>
  <c r="M14" i="1"/>
  <c r="L14" i="1"/>
  <c r="H14" i="1"/>
  <c r="G14" i="1"/>
  <c r="F14" i="1"/>
  <c r="E14" i="1"/>
  <c r="O13" i="1"/>
  <c r="N13" i="1"/>
  <c r="M13" i="1"/>
  <c r="L13" i="1"/>
  <c r="H13" i="1"/>
  <c r="G13" i="1"/>
  <c r="F13" i="1"/>
  <c r="E13" i="1"/>
  <c r="O12" i="1"/>
  <c r="N12" i="1"/>
  <c r="M12" i="1"/>
  <c r="L12" i="1"/>
  <c r="H12" i="1"/>
  <c r="G12" i="1"/>
  <c r="F12" i="1"/>
  <c r="E12" i="1"/>
  <c r="O11" i="1"/>
  <c r="N11" i="1"/>
  <c r="M11" i="1"/>
  <c r="L11" i="1"/>
  <c r="H11" i="1"/>
  <c r="G11" i="1"/>
  <c r="F11" i="1"/>
  <c r="E11" i="1"/>
  <c r="O10" i="1"/>
  <c r="N10" i="1"/>
  <c r="M10" i="1"/>
  <c r="L10" i="1"/>
  <c r="H10" i="1"/>
  <c r="G10" i="1"/>
  <c r="F10" i="1"/>
  <c r="E10" i="1"/>
  <c r="O9" i="1"/>
  <c r="N9" i="1"/>
  <c r="M9" i="1"/>
  <c r="L9" i="1"/>
  <c r="H9" i="1"/>
  <c r="G9" i="1"/>
  <c r="F9" i="1"/>
  <c r="E9" i="1"/>
  <c r="O8" i="1"/>
  <c r="N8" i="1"/>
  <c r="M8" i="1"/>
  <c r="L8" i="1"/>
  <c r="H8" i="1"/>
  <c r="G8" i="1"/>
  <c r="F8" i="1"/>
  <c r="E8" i="1"/>
  <c r="O7" i="1"/>
  <c r="N7" i="1"/>
  <c r="M7" i="1"/>
  <c r="L7" i="1"/>
  <c r="H7" i="1"/>
  <c r="G7" i="1"/>
  <c r="F7" i="1"/>
  <c r="E7" i="1"/>
  <c r="O6" i="1"/>
  <c r="N6" i="1"/>
  <c r="M6" i="1"/>
  <c r="L6" i="1"/>
  <c r="H6" i="1"/>
  <c r="G6" i="1"/>
  <c r="F6" i="1"/>
  <c r="E6" i="1"/>
  <c r="O5" i="1"/>
  <c r="N5" i="1"/>
  <c r="M5" i="1"/>
  <c r="L5" i="1"/>
  <c r="H5" i="1"/>
  <c r="G5" i="1"/>
  <c r="F5" i="1"/>
  <c r="E5" i="1"/>
  <c r="O4" i="1"/>
  <c r="N4" i="1"/>
  <c r="M4" i="1"/>
  <c r="L4" i="1"/>
  <c r="H4" i="1"/>
  <c r="G4" i="1"/>
  <c r="F4" i="1"/>
  <c r="E4" i="1"/>
  <c r="O3" i="1"/>
  <c r="N3" i="1"/>
  <c r="M3" i="1"/>
  <c r="L3" i="1"/>
  <c r="H3" i="1"/>
  <c r="G3" i="1"/>
  <c r="F3" i="1"/>
  <c r="E3" i="1"/>
  <c r="O2" i="1"/>
  <c r="N2" i="1"/>
  <c r="M2" i="1"/>
  <c r="L2" i="1"/>
  <c r="H2" i="1"/>
  <c r="G2" i="1"/>
  <c r="F2" i="1"/>
  <c r="E2" i="1"/>
  <c r="Z13" i="1" l="1"/>
  <c r="Z26" i="1"/>
</calcChain>
</file>

<file path=xl/sharedStrings.xml><?xml version="1.0" encoding="utf-8"?>
<sst xmlns="http://schemas.openxmlformats.org/spreadsheetml/2006/main" count="17" uniqueCount="13">
  <si>
    <t>#</t>
  </si>
  <si>
    <t>NADPH</t>
  </si>
  <si>
    <t>A1</t>
  </si>
  <si>
    <t>A2 (5)</t>
  </si>
  <si>
    <t>Blank</t>
  </si>
  <si>
    <t>B (5)</t>
  </si>
  <si>
    <t>GPx (5)</t>
  </si>
  <si>
    <t>Bradford</t>
  </si>
  <si>
    <t>Correction</t>
  </si>
  <si>
    <t>Control</t>
  </si>
  <si>
    <t>Noise</t>
  </si>
  <si>
    <t>MEAN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</si>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</sst>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workbookViewId="0">
      <selection activeCell="S5" sqref="S5"/>
    </sheetView>
  </sheetViews>
  <sheetFormatPr defaultRowHeight="15" x14ac:dyDescent="0.25"/>
  <sheetData>
    <row r="1" spans="1:27" x14ac:dyDescent="0.25">
      <c r="A1" t="s">
        <v>0</v>
      </c>
      <c r="B1" s="1">
        <v>0</v>
      </c>
      <c r="C1" s="1"/>
      <c r="D1" s="1"/>
      <c r="E1" s="1" t="s">
        <v>1</v>
      </c>
      <c r="F1" s="1"/>
      <c r="G1" s="1"/>
      <c r="H1" s="2" t="s">
        <v>2</v>
      </c>
      <c r="I1" s="1">
        <v>5</v>
      </c>
      <c r="J1" s="1"/>
      <c r="K1" s="1"/>
      <c r="L1" s="1" t="s">
        <v>1</v>
      </c>
      <c r="M1" s="1"/>
      <c r="N1" s="1"/>
      <c r="O1" s="2" t="s">
        <v>3</v>
      </c>
      <c r="Q1" s="2" t="s">
        <v>5</v>
      </c>
      <c r="R1" s="2" t="s">
        <v>6</v>
      </c>
      <c r="V1" s="2" t="s">
        <v>6</v>
      </c>
      <c r="X1" s="2" t="s">
        <v>7</v>
      </c>
      <c r="Y1" s="2" t="s">
        <v>8</v>
      </c>
    </row>
    <row r="2" spans="1:27" x14ac:dyDescent="0.25">
      <c r="A2">
        <v>3</v>
      </c>
      <c r="B2">
        <v>1.1757</v>
      </c>
      <c r="C2">
        <v>1.3302</v>
      </c>
      <c r="D2">
        <v>1.1988000000000001</v>
      </c>
      <c r="E2" s="3">
        <f>(B2-0.0799)/0.0098</f>
        <v>111.81632653061223</v>
      </c>
      <c r="F2" s="3">
        <f t="shared" ref="F2:G27" si="0">(C2-0.0799)/0.0098</f>
        <v>127.58163265306122</v>
      </c>
      <c r="G2" s="3">
        <f t="shared" si="0"/>
        <v>114.17346938775511</v>
      </c>
      <c r="H2" s="2">
        <f>AVERAGE(E2:G2)</f>
        <v>117.85714285714285</v>
      </c>
      <c r="I2">
        <v>1.0702</v>
      </c>
      <c r="J2">
        <v>1.2050000000000001</v>
      </c>
      <c r="K2">
        <v>1.1054999999999999</v>
      </c>
      <c r="L2" s="3">
        <f>(I2-0.0799)/0.0098</f>
        <v>101.05102040816328</v>
      </c>
      <c r="M2" s="3">
        <f t="shared" ref="M2:N17" si="1">(J2-0.0799)/0.0098</f>
        <v>114.80612244897959</v>
      </c>
      <c r="N2" s="3">
        <f t="shared" si="1"/>
        <v>104.65306122448979</v>
      </c>
      <c r="O2" s="2">
        <f>AVERAGE(L2:N2)</f>
        <v>106.83673469387755</v>
      </c>
      <c r="Q2">
        <v>13.731292517006807</v>
      </c>
      <c r="R2">
        <v>54.925170068027228</v>
      </c>
      <c r="T2" s="2" t="s">
        <v>9</v>
      </c>
      <c r="U2">
        <v>1</v>
      </c>
      <c r="V2">
        <v>54.925170068027228</v>
      </c>
      <c r="X2">
        <v>1.0987109095249463</v>
      </c>
      <c r="Y2">
        <f>V2/X2</f>
        <v>49.990556744153409</v>
      </c>
    </row>
    <row r="3" spans="1:27" x14ac:dyDescent="0.25">
      <c r="A3">
        <v>4</v>
      </c>
      <c r="B3">
        <v>1.9276</v>
      </c>
      <c r="C3">
        <v>1.4206000000000001</v>
      </c>
      <c r="D3">
        <v>1.4821</v>
      </c>
      <c r="E3" s="3">
        <f t="shared" ref="E3:E27" si="2">(B3-0.0799)/0.0098</f>
        <v>188.5408163265306</v>
      </c>
      <c r="F3" s="3">
        <f t="shared" si="0"/>
        <v>136.80612244897961</v>
      </c>
      <c r="G3" s="3">
        <f t="shared" si="0"/>
        <v>143.08163265306121</v>
      </c>
      <c r="H3" s="2">
        <f t="shared" ref="H3:H25" si="3">AVERAGE(E3:G3)</f>
        <v>156.14285714285714</v>
      </c>
      <c r="I3">
        <v>1.8512999999999999</v>
      </c>
      <c r="J3">
        <v>1.3802000000000001</v>
      </c>
      <c r="K3">
        <v>1.4678</v>
      </c>
      <c r="L3" s="3">
        <f t="shared" ref="L3:N27" si="4">(I3-0.0799)/0.0098</f>
        <v>180.75510204081633</v>
      </c>
      <c r="M3" s="3">
        <f t="shared" si="1"/>
        <v>132.68367346938777</v>
      </c>
      <c r="N3" s="3">
        <f t="shared" si="1"/>
        <v>141.62244897959184</v>
      </c>
      <c r="O3" s="2">
        <f t="shared" ref="O3:O25" si="5">AVERAGE(L3:N3)</f>
        <v>151.68707482993196</v>
      </c>
      <c r="Q3">
        <v>7.1666666666666856</v>
      </c>
      <c r="R3">
        <v>28.666666666666742</v>
      </c>
      <c r="U3">
        <v>2</v>
      </c>
      <c r="V3">
        <v>32.952380952381191</v>
      </c>
      <c r="X3">
        <v>2.6995703031749829</v>
      </c>
      <c r="Y3">
        <f t="shared" ref="Y3:Y26" si="6">V3/X3</f>
        <v>12.206528169918624</v>
      </c>
    </row>
    <row r="4" spans="1:27" x14ac:dyDescent="0.25">
      <c r="A4">
        <v>5</v>
      </c>
      <c r="B4">
        <v>1.8718999999999999</v>
      </c>
      <c r="C4">
        <v>1.2979000000000001</v>
      </c>
      <c r="D4">
        <v>2.4712000000000001</v>
      </c>
      <c r="E4" s="3">
        <f t="shared" si="2"/>
        <v>182.85714285714283</v>
      </c>
      <c r="F4" s="3">
        <f t="shared" si="0"/>
        <v>124.28571428571429</v>
      </c>
      <c r="G4" s="3">
        <f t="shared" si="0"/>
        <v>244.01020408163268</v>
      </c>
      <c r="H4" s="2">
        <f t="shared" si="3"/>
        <v>183.71768707482991</v>
      </c>
      <c r="I4">
        <v>1.8121</v>
      </c>
      <c r="J4">
        <v>1.2301</v>
      </c>
      <c r="K4">
        <v>1.5784</v>
      </c>
      <c r="L4" s="3">
        <f t="shared" si="4"/>
        <v>176.75510204081633</v>
      </c>
      <c r="M4" s="3">
        <f t="shared" si="1"/>
        <v>117.3673469387755</v>
      </c>
      <c r="N4" s="3">
        <f t="shared" si="1"/>
        <v>152.90816326530611</v>
      </c>
      <c r="O4" s="2">
        <f t="shared" si="5"/>
        <v>149.01020408163265</v>
      </c>
      <c r="Q4">
        <v>37.418367346938766</v>
      </c>
      <c r="R4">
        <v>149.67346938775506</v>
      </c>
      <c r="U4">
        <v>3</v>
      </c>
      <c r="V4">
        <v>11.659863945578422</v>
      </c>
      <c r="X4">
        <v>1</v>
      </c>
      <c r="Y4">
        <f t="shared" si="6"/>
        <v>11.659863945578422</v>
      </c>
    </row>
    <row r="5" spans="1:27" x14ac:dyDescent="0.25">
      <c r="A5">
        <v>6</v>
      </c>
      <c r="B5">
        <v>2.5558000000000001</v>
      </c>
      <c r="C5">
        <v>2.2757000000000001</v>
      </c>
      <c r="D5">
        <v>2.8603999999999998</v>
      </c>
      <c r="E5" s="3">
        <f t="shared" si="2"/>
        <v>252.64285714285717</v>
      </c>
      <c r="F5" s="3">
        <f t="shared" si="0"/>
        <v>224.06122448979593</v>
      </c>
      <c r="G5" s="3">
        <f t="shared" si="0"/>
        <v>283.72448979591837</v>
      </c>
      <c r="H5" s="2">
        <f t="shared" si="3"/>
        <v>253.47619047619051</v>
      </c>
      <c r="I5">
        <v>2.2986</v>
      </c>
      <c r="J5">
        <v>2.2187999999999999</v>
      </c>
      <c r="K5">
        <v>2.6311</v>
      </c>
      <c r="L5" s="3">
        <f t="shared" si="4"/>
        <v>226.39795918367349</v>
      </c>
      <c r="M5" s="3">
        <f t="shared" si="1"/>
        <v>218.25510204081633</v>
      </c>
      <c r="N5" s="3">
        <f t="shared" si="1"/>
        <v>260.32653061224494</v>
      </c>
      <c r="O5" s="2">
        <f t="shared" si="5"/>
        <v>234.99319727891157</v>
      </c>
      <c r="Q5">
        <v>21.193877551020449</v>
      </c>
      <c r="R5">
        <v>84.775510204081797</v>
      </c>
      <c r="U5">
        <v>4</v>
      </c>
      <c r="V5">
        <v>52.489795918367406</v>
      </c>
      <c r="X5">
        <v>2.933516352351397</v>
      </c>
      <c r="Y5">
        <f t="shared" si="6"/>
        <v>17.893132205073119</v>
      </c>
    </row>
    <row r="6" spans="1:27" x14ac:dyDescent="0.25">
      <c r="A6">
        <v>7</v>
      </c>
      <c r="B6">
        <v>2.6539000000000001</v>
      </c>
      <c r="C6">
        <v>2.5787</v>
      </c>
      <c r="D6">
        <v>2.3448000000000002</v>
      </c>
      <c r="E6" s="3">
        <f t="shared" si="2"/>
        <v>262.65306122448982</v>
      </c>
      <c r="F6" s="3">
        <f t="shared" si="0"/>
        <v>254.97959183673473</v>
      </c>
      <c r="G6" s="3">
        <f t="shared" si="0"/>
        <v>231.11224489795921</v>
      </c>
      <c r="H6" s="2">
        <f t="shared" si="3"/>
        <v>249.58163265306129</v>
      </c>
      <c r="I6">
        <v>2.9758</v>
      </c>
      <c r="J6">
        <v>2.2105000000000001</v>
      </c>
      <c r="K6">
        <v>2.2286000000000001</v>
      </c>
      <c r="L6" s="3">
        <f t="shared" si="4"/>
        <v>295.5</v>
      </c>
      <c r="M6" s="3">
        <f t="shared" si="1"/>
        <v>217.40816326530614</v>
      </c>
      <c r="N6" s="3">
        <f t="shared" si="1"/>
        <v>219.25510204081635</v>
      </c>
      <c r="O6" s="2">
        <f t="shared" si="5"/>
        <v>244.0544217687075</v>
      </c>
      <c r="Q6">
        <v>8.2380952380952976</v>
      </c>
      <c r="R6">
        <v>32.952380952381191</v>
      </c>
      <c r="U6">
        <v>5</v>
      </c>
      <c r="V6">
        <v>101.27891156462579</v>
      </c>
      <c r="X6">
        <v>1.2975650513248989</v>
      </c>
      <c r="Y6">
        <f t="shared" si="6"/>
        <v>78.053051337359449</v>
      </c>
    </row>
    <row r="7" spans="1:27" x14ac:dyDescent="0.25">
      <c r="A7">
        <v>8</v>
      </c>
      <c r="B7">
        <v>1.1322000000000001</v>
      </c>
      <c r="C7">
        <v>2.1316999999999999</v>
      </c>
      <c r="D7">
        <v>2.2002999999999999</v>
      </c>
      <c r="E7" s="3">
        <f t="shared" si="2"/>
        <v>107.37755102040816</v>
      </c>
      <c r="F7" s="3">
        <f t="shared" si="0"/>
        <v>209.36734693877551</v>
      </c>
      <c r="G7" s="3">
        <f t="shared" si="0"/>
        <v>216.36734693877551</v>
      </c>
      <c r="H7" s="2">
        <f t="shared" si="3"/>
        <v>177.70408163265304</v>
      </c>
      <c r="I7">
        <v>0.99309999999999998</v>
      </c>
      <c r="J7">
        <v>2.4300999999999999</v>
      </c>
      <c r="K7">
        <v>2.2686999999999999</v>
      </c>
      <c r="L7" s="3">
        <f t="shared" si="4"/>
        <v>93.183673469387756</v>
      </c>
      <c r="M7" s="3">
        <f t="shared" si="1"/>
        <v>239.81632653061226</v>
      </c>
      <c r="N7" s="3">
        <f t="shared" si="1"/>
        <v>223.34693877551021</v>
      </c>
      <c r="O7" s="2">
        <f t="shared" si="5"/>
        <v>185.44897959183675</v>
      </c>
      <c r="Q7">
        <v>-5.0340136054421976</v>
      </c>
      <c r="R7">
        <v>-20.13605442176879</v>
      </c>
      <c r="U7">
        <v>6</v>
      </c>
      <c r="V7">
        <v>102.50340136054422</v>
      </c>
      <c r="X7">
        <v>1.5862974456910959</v>
      </c>
      <c r="Y7">
        <f t="shared" si="6"/>
        <v>64.618020812538703</v>
      </c>
    </row>
    <row r="8" spans="1:27" x14ac:dyDescent="0.25">
      <c r="A8">
        <v>9</v>
      </c>
      <c r="B8">
        <v>1.5616000000000001</v>
      </c>
      <c r="C8">
        <v>1.1423000000000001</v>
      </c>
      <c r="D8">
        <v>2.3422999999999998</v>
      </c>
      <c r="E8" s="3">
        <f t="shared" si="2"/>
        <v>151.19387755102042</v>
      </c>
      <c r="F8" s="3">
        <f t="shared" si="0"/>
        <v>108.40816326530613</v>
      </c>
      <c r="G8" s="3">
        <f t="shared" si="0"/>
        <v>230.85714285714286</v>
      </c>
      <c r="H8" s="2">
        <f t="shared" si="3"/>
        <v>163.48639455782313</v>
      </c>
      <c r="I8">
        <v>1.5075000000000001</v>
      </c>
      <c r="J8">
        <v>1.4266000000000001</v>
      </c>
      <c r="K8">
        <v>2.3052999999999999</v>
      </c>
      <c r="L8" s="3">
        <f t="shared" si="4"/>
        <v>145.67346938775509</v>
      </c>
      <c r="M8" s="3">
        <f t="shared" si="1"/>
        <v>137.41836734693879</v>
      </c>
      <c r="N8" s="3">
        <f t="shared" si="1"/>
        <v>227.08163265306123</v>
      </c>
      <c r="O8" s="2">
        <f t="shared" si="5"/>
        <v>170.05782312925169</v>
      </c>
      <c r="Q8">
        <v>-3.8605442176870497</v>
      </c>
      <c r="R8">
        <v>-15.442176870748199</v>
      </c>
      <c r="U8">
        <v>7</v>
      </c>
      <c r="V8">
        <v>149.67346938775506</v>
      </c>
      <c r="X8">
        <v>1.2834805442826449</v>
      </c>
      <c r="Y8">
        <f t="shared" si="6"/>
        <v>116.61530052363173</v>
      </c>
    </row>
    <row r="9" spans="1:27" x14ac:dyDescent="0.25">
      <c r="A9">
        <v>10</v>
      </c>
      <c r="B9">
        <v>1.5710999999999999</v>
      </c>
      <c r="C9">
        <v>1.7291000000000001</v>
      </c>
      <c r="D9">
        <v>2.4136000000000002</v>
      </c>
      <c r="E9" s="3">
        <f t="shared" si="2"/>
        <v>152.16326530612244</v>
      </c>
      <c r="F9" s="3">
        <f t="shared" si="0"/>
        <v>168.28571428571428</v>
      </c>
      <c r="G9" s="3">
        <f t="shared" si="0"/>
        <v>238.13265306122454</v>
      </c>
      <c r="H9" s="2">
        <f t="shared" si="3"/>
        <v>186.19387755102045</v>
      </c>
      <c r="I9">
        <v>1.446</v>
      </c>
      <c r="J9">
        <v>1.9764999999999999</v>
      </c>
      <c r="K9">
        <v>2.2852999999999999</v>
      </c>
      <c r="L9" s="3">
        <f t="shared" si="4"/>
        <v>139.39795918367346</v>
      </c>
      <c r="M9" s="3">
        <f t="shared" si="1"/>
        <v>193.53061224489795</v>
      </c>
      <c r="N9" s="3">
        <f t="shared" si="1"/>
        <v>225.04081632653063</v>
      </c>
      <c r="O9" s="2">
        <f t="shared" si="5"/>
        <v>185.98979591836735</v>
      </c>
      <c r="Q9">
        <v>2.9149659863946056</v>
      </c>
      <c r="R9">
        <v>11.659863945578422</v>
      </c>
      <c r="U9">
        <v>8</v>
      </c>
      <c r="V9">
        <v>20.244897959183845</v>
      </c>
      <c r="X9">
        <v>1.2032704702793029</v>
      </c>
      <c r="Y9">
        <f t="shared" si="6"/>
        <v>16.824893869858375</v>
      </c>
    </row>
    <row r="10" spans="1:27" x14ac:dyDescent="0.25">
      <c r="A10">
        <v>11</v>
      </c>
      <c r="B10">
        <v>1.0841000000000001</v>
      </c>
      <c r="C10">
        <v>1.1143000000000001</v>
      </c>
      <c r="D10">
        <v>1.1356999999999999</v>
      </c>
      <c r="E10" s="3">
        <f t="shared" si="2"/>
        <v>102.46938775510205</v>
      </c>
      <c r="F10" s="3">
        <f t="shared" si="0"/>
        <v>105.55102040816327</v>
      </c>
      <c r="G10" s="3">
        <f t="shared" si="0"/>
        <v>107.73469387755101</v>
      </c>
      <c r="H10" s="2">
        <f t="shared" si="3"/>
        <v>105.25170068027211</v>
      </c>
      <c r="I10">
        <v>0.98860000000000003</v>
      </c>
      <c r="J10">
        <v>1.0037</v>
      </c>
      <c r="K10">
        <v>1.0357000000000001</v>
      </c>
      <c r="L10" s="3">
        <f t="shared" si="4"/>
        <v>92.724489795918373</v>
      </c>
      <c r="M10" s="3">
        <f t="shared" si="1"/>
        <v>94.26530612244899</v>
      </c>
      <c r="N10" s="3">
        <f t="shared" si="1"/>
        <v>97.530612244897966</v>
      </c>
      <c r="O10" s="2">
        <f t="shared" si="5"/>
        <v>94.840136054421762</v>
      </c>
      <c r="Q10">
        <v>13.122448979591852</v>
      </c>
      <c r="R10">
        <v>52.489795918367406</v>
      </c>
      <c r="U10">
        <v>9</v>
      </c>
      <c r="V10">
        <v>210.46258503401396</v>
      </c>
      <c r="X10">
        <v>1.5982334686082598</v>
      </c>
      <c r="Y10">
        <f t="shared" si="6"/>
        <v>131.68450615496405</v>
      </c>
    </row>
    <row r="11" spans="1:27" x14ac:dyDescent="0.25">
      <c r="A11">
        <v>12</v>
      </c>
      <c r="B11">
        <v>1.7156</v>
      </c>
      <c r="C11">
        <v>1.4802999999999999</v>
      </c>
      <c r="D11">
        <v>2.4268999999999998</v>
      </c>
      <c r="E11" s="3">
        <f t="shared" si="2"/>
        <v>166.90816326530611</v>
      </c>
      <c r="F11" s="3">
        <f t="shared" si="0"/>
        <v>142.89795918367346</v>
      </c>
      <c r="G11" s="3">
        <f t="shared" si="0"/>
        <v>239.48979591836735</v>
      </c>
      <c r="H11" s="2">
        <f t="shared" si="3"/>
        <v>183.09863945578232</v>
      </c>
      <c r="I11">
        <v>1.5825</v>
      </c>
      <c r="J11">
        <v>1.3613</v>
      </c>
      <c r="K11">
        <v>1.9186000000000001</v>
      </c>
      <c r="L11" s="3">
        <f t="shared" si="4"/>
        <v>153.32653061224491</v>
      </c>
      <c r="M11" s="3">
        <f t="shared" si="1"/>
        <v>130.75510204081633</v>
      </c>
      <c r="N11" s="3">
        <f t="shared" si="1"/>
        <v>187.62244897959184</v>
      </c>
      <c r="O11" s="2">
        <f t="shared" si="5"/>
        <v>157.234693877551</v>
      </c>
      <c r="Q11">
        <v>28.574829931972829</v>
      </c>
      <c r="R11">
        <v>114.29931972789132</v>
      </c>
      <c r="U11">
        <v>10</v>
      </c>
      <c r="V11">
        <v>172.00000000000023</v>
      </c>
      <c r="X11">
        <v>1.1293864884220577</v>
      </c>
      <c r="Y11">
        <f t="shared" si="6"/>
        <v>152.29507503699028</v>
      </c>
    </row>
    <row r="12" spans="1:27" x14ac:dyDescent="0.25">
      <c r="A12">
        <v>13</v>
      </c>
      <c r="B12">
        <v>2.3788</v>
      </c>
      <c r="C12">
        <v>2.1179999999999999</v>
      </c>
      <c r="D12">
        <v>1.6193</v>
      </c>
      <c r="E12" s="3">
        <f t="shared" si="2"/>
        <v>234.58163265306126</v>
      </c>
      <c r="F12" s="3">
        <f t="shared" si="0"/>
        <v>207.96938775510205</v>
      </c>
      <c r="G12" s="3">
        <f t="shared" si="0"/>
        <v>157.08163265306121</v>
      </c>
      <c r="H12" s="2">
        <f t="shared" si="3"/>
        <v>199.87755102040819</v>
      </c>
      <c r="I12">
        <v>2.2940999999999998</v>
      </c>
      <c r="J12">
        <v>2.04</v>
      </c>
      <c r="K12">
        <v>1.7129000000000001</v>
      </c>
      <c r="L12" s="3">
        <f t="shared" si="4"/>
        <v>225.9387755102041</v>
      </c>
      <c r="M12" s="3">
        <f t="shared" si="1"/>
        <v>200.01020408163265</v>
      </c>
      <c r="N12" s="3">
        <f t="shared" si="1"/>
        <v>166.63265306122449</v>
      </c>
      <c r="O12" s="2">
        <f t="shared" si="5"/>
        <v>197.52721088435374</v>
      </c>
      <c r="Q12">
        <v>5.0612244897959613</v>
      </c>
      <c r="R12">
        <v>20.244897959183845</v>
      </c>
      <c r="U12">
        <v>11</v>
      </c>
      <c r="V12">
        <v>130.32653061224494</v>
      </c>
      <c r="X12">
        <v>1.2960133683456674</v>
      </c>
      <c r="Y12">
        <f t="shared" si="6"/>
        <v>100.55955732818087</v>
      </c>
      <c r="Z12" t="s">
        <v>11</v>
      </c>
      <c r="AA12" t="s">
        <v>12</v>
      </c>
    </row>
    <row r="13" spans="1:27" x14ac:dyDescent="0.25">
      <c r="A13">
        <v>14</v>
      </c>
      <c r="B13">
        <v>2.4527999999999999</v>
      </c>
      <c r="C13">
        <v>2.7282000000000002</v>
      </c>
      <c r="D13">
        <v>2.1789999999999998</v>
      </c>
      <c r="E13" s="3">
        <f t="shared" si="2"/>
        <v>242.13265306122449</v>
      </c>
      <c r="F13" s="3">
        <f t="shared" si="0"/>
        <v>270.23469387755108</v>
      </c>
      <c r="G13" s="3">
        <f t="shared" si="0"/>
        <v>214.19387755102042</v>
      </c>
      <c r="H13" s="2">
        <f t="shared" si="3"/>
        <v>242.18707482993196</v>
      </c>
      <c r="I13">
        <v>2.3151000000000002</v>
      </c>
      <c r="J13">
        <v>2.8161999999999998</v>
      </c>
      <c r="K13">
        <v>2.0457000000000001</v>
      </c>
      <c r="L13" s="3">
        <f t="shared" si="4"/>
        <v>228.08163265306126</v>
      </c>
      <c r="M13" s="3">
        <f t="shared" si="1"/>
        <v>279.21428571428572</v>
      </c>
      <c r="N13" s="3">
        <f t="shared" si="1"/>
        <v>200.59183673469389</v>
      </c>
      <c r="O13" s="2">
        <f t="shared" si="5"/>
        <v>235.96258503401361</v>
      </c>
      <c r="Q13">
        <v>8.9353741496598502</v>
      </c>
      <c r="R13">
        <v>35.741496598639401</v>
      </c>
      <c r="U13">
        <v>12</v>
      </c>
      <c r="V13">
        <v>88.585034013605537</v>
      </c>
      <c r="X13">
        <v>3.9749343518739551</v>
      </c>
      <c r="Y13">
        <f t="shared" si="6"/>
        <v>22.2859112055128</v>
      </c>
      <c r="Z13">
        <f>+AVERAGE(Y2:Y13)</f>
        <v>64.557199777813324</v>
      </c>
      <c r="AA13">
        <f>+STDEV(Y2:Y13)</f>
        <v>50.799110085182249</v>
      </c>
    </row>
    <row r="14" spans="1:27" x14ac:dyDescent="0.25">
      <c r="A14">
        <v>15</v>
      </c>
      <c r="B14">
        <v>2.4746999999999999</v>
      </c>
      <c r="C14">
        <v>1.3073999999999999</v>
      </c>
      <c r="D14">
        <v>2.5045000000000002</v>
      </c>
      <c r="E14" s="3">
        <f t="shared" si="2"/>
        <v>244.36734693877551</v>
      </c>
      <c r="F14" s="3">
        <f t="shared" si="0"/>
        <v>125.25510204081631</v>
      </c>
      <c r="G14" s="3">
        <f t="shared" si="0"/>
        <v>247.40816326530617</v>
      </c>
      <c r="H14" s="2">
        <f t="shared" si="3"/>
        <v>205.67687074829931</v>
      </c>
      <c r="I14">
        <v>1.7233000000000001</v>
      </c>
      <c r="J14">
        <v>1.2363</v>
      </c>
      <c r="K14">
        <v>2.6623000000000001</v>
      </c>
      <c r="L14" s="3">
        <f t="shared" si="4"/>
        <v>167.69387755102042</v>
      </c>
      <c r="M14" s="3">
        <f t="shared" si="1"/>
        <v>117.99999999999999</v>
      </c>
      <c r="N14" s="3">
        <f t="shared" si="1"/>
        <v>263.51020408163271</v>
      </c>
      <c r="O14" s="2">
        <f t="shared" si="5"/>
        <v>183.06802721088437</v>
      </c>
      <c r="Q14">
        <v>25.319727891156447</v>
      </c>
      <c r="R14">
        <v>101.27891156462579</v>
      </c>
    </row>
    <row r="15" spans="1:27" x14ac:dyDescent="0.25">
      <c r="A15">
        <v>16</v>
      </c>
      <c r="B15">
        <v>2.0855000000000001</v>
      </c>
      <c r="C15">
        <v>2.3961000000000001</v>
      </c>
      <c r="D15">
        <v>1.9597</v>
      </c>
      <c r="E15" s="3">
        <f t="shared" si="2"/>
        <v>204.65306122448982</v>
      </c>
      <c r="F15" s="3">
        <f t="shared" si="0"/>
        <v>236.34693877551024</v>
      </c>
      <c r="G15" s="3">
        <f t="shared" si="0"/>
        <v>191.81632653061223</v>
      </c>
      <c r="H15" s="2">
        <f t="shared" si="3"/>
        <v>210.9387755102041</v>
      </c>
      <c r="I15">
        <v>1.6122000000000001</v>
      </c>
      <c r="J15">
        <v>2.4361999999999999</v>
      </c>
      <c r="K15">
        <v>1.9547000000000001</v>
      </c>
      <c r="L15" s="3">
        <f t="shared" si="4"/>
        <v>156.35714285714286</v>
      </c>
      <c r="M15" s="3">
        <f t="shared" si="1"/>
        <v>240.4387755102041</v>
      </c>
      <c r="N15" s="3">
        <f t="shared" si="1"/>
        <v>191.30612244897961</v>
      </c>
      <c r="O15" s="2">
        <f t="shared" si="5"/>
        <v>196.0340136054422</v>
      </c>
      <c r="Q15">
        <v>17.615646258503403</v>
      </c>
      <c r="R15">
        <v>70.462585034013614</v>
      </c>
      <c r="T15" s="2" t="s">
        <v>10</v>
      </c>
      <c r="U15">
        <v>1</v>
      </c>
      <c r="X15">
        <v>2.9724277870613514</v>
      </c>
    </row>
    <row r="16" spans="1:27" x14ac:dyDescent="0.25">
      <c r="A16">
        <v>17</v>
      </c>
      <c r="B16">
        <v>2.2490999999999999</v>
      </c>
      <c r="C16">
        <v>2.2593000000000001</v>
      </c>
      <c r="D16">
        <v>2.2056</v>
      </c>
      <c r="E16" s="3">
        <f t="shared" si="2"/>
        <v>221.34693877551021</v>
      </c>
      <c r="F16" s="3">
        <f t="shared" si="0"/>
        <v>222.38775510204084</v>
      </c>
      <c r="G16" s="3">
        <f t="shared" si="0"/>
        <v>216.90816326530614</v>
      </c>
      <c r="H16" s="2">
        <f t="shared" si="3"/>
        <v>220.21428571428575</v>
      </c>
      <c r="I16">
        <v>1.4379999999999999</v>
      </c>
      <c r="J16">
        <v>1.5028999999999999</v>
      </c>
      <c r="K16">
        <v>2.3058999999999998</v>
      </c>
      <c r="L16" s="3">
        <f t="shared" si="4"/>
        <v>138.58163265306121</v>
      </c>
      <c r="M16" s="3">
        <f t="shared" si="1"/>
        <v>145.20408163265304</v>
      </c>
      <c r="N16" s="3">
        <f t="shared" si="1"/>
        <v>227.14285714285714</v>
      </c>
      <c r="O16" s="2">
        <f t="shared" si="5"/>
        <v>170.30952380952377</v>
      </c>
      <c r="Q16">
        <v>52.615646258503489</v>
      </c>
      <c r="R16">
        <v>210.46258503401396</v>
      </c>
      <c r="U16">
        <v>2</v>
      </c>
      <c r="X16">
        <v>1.3038911434709954</v>
      </c>
    </row>
    <row r="17" spans="1:27" x14ac:dyDescent="0.25">
      <c r="A17">
        <v>18</v>
      </c>
      <c r="B17">
        <v>1.5974999999999999</v>
      </c>
      <c r="C17">
        <v>2.0895000000000001</v>
      </c>
      <c r="D17">
        <v>2.3127</v>
      </c>
      <c r="E17" s="3">
        <f t="shared" si="2"/>
        <v>154.85714285714283</v>
      </c>
      <c r="F17" s="3">
        <f t="shared" si="0"/>
        <v>205.06122448979596</v>
      </c>
      <c r="G17" s="3">
        <f t="shared" si="0"/>
        <v>227.83673469387756</v>
      </c>
      <c r="H17" s="2">
        <f t="shared" si="3"/>
        <v>195.91836734693879</v>
      </c>
      <c r="I17">
        <v>1.5004999999999999</v>
      </c>
      <c r="J17">
        <v>2.0146999999999999</v>
      </c>
      <c r="K17">
        <v>2.3319999999999999</v>
      </c>
      <c r="L17" s="3">
        <f t="shared" si="4"/>
        <v>144.95918367346937</v>
      </c>
      <c r="M17" s="3">
        <f t="shared" si="1"/>
        <v>197.42857142857142</v>
      </c>
      <c r="N17" s="3">
        <f t="shared" si="1"/>
        <v>229.80612244897961</v>
      </c>
      <c r="O17" s="2">
        <f t="shared" si="5"/>
        <v>190.73129251700678</v>
      </c>
      <c r="Q17">
        <v>7.897959183673521</v>
      </c>
      <c r="R17">
        <v>31.591836734694084</v>
      </c>
      <c r="U17">
        <v>3</v>
      </c>
      <c r="V17">
        <v>35.741496598639401</v>
      </c>
      <c r="X17">
        <v>1.1201957507758418</v>
      </c>
      <c r="Y17">
        <f t="shared" si="6"/>
        <v>31.906474001427899</v>
      </c>
    </row>
    <row r="18" spans="1:27" x14ac:dyDescent="0.25">
      <c r="A18">
        <v>19</v>
      </c>
      <c r="B18">
        <v>2.1360000000000001</v>
      </c>
      <c r="C18">
        <v>2.1535000000000002</v>
      </c>
      <c r="D18">
        <v>1.2613000000000001</v>
      </c>
      <c r="E18" s="3">
        <f t="shared" si="2"/>
        <v>209.80612244897964</v>
      </c>
      <c r="F18" s="3">
        <f t="shared" si="0"/>
        <v>211.59183673469391</v>
      </c>
      <c r="G18" s="3">
        <f t="shared" si="0"/>
        <v>120.55102040816327</v>
      </c>
      <c r="H18" s="2">
        <f t="shared" si="3"/>
        <v>180.64965986394563</v>
      </c>
      <c r="I18">
        <v>1.4869000000000001</v>
      </c>
      <c r="J18">
        <v>1.7431000000000001</v>
      </c>
      <c r="K18">
        <v>1.1363000000000001</v>
      </c>
      <c r="L18" s="3">
        <f t="shared" si="4"/>
        <v>143.57142857142858</v>
      </c>
      <c r="M18" s="3">
        <f t="shared" si="4"/>
        <v>169.71428571428572</v>
      </c>
      <c r="N18" s="3">
        <f t="shared" si="4"/>
        <v>107.79591836734694</v>
      </c>
      <c r="O18" s="2">
        <f t="shared" si="5"/>
        <v>140.36054421768708</v>
      </c>
      <c r="Q18">
        <v>43.000000000000057</v>
      </c>
      <c r="R18">
        <v>172.00000000000023</v>
      </c>
      <c r="U18">
        <v>4</v>
      </c>
      <c r="V18">
        <v>118.08163265306143</v>
      </c>
      <c r="X18">
        <v>1.2294103604678921</v>
      </c>
      <c r="Y18">
        <f t="shared" si="6"/>
        <v>96.047370715276571</v>
      </c>
    </row>
    <row r="19" spans="1:27" x14ac:dyDescent="0.25">
      <c r="A19">
        <v>20</v>
      </c>
      <c r="B19">
        <v>1.9865999999999999</v>
      </c>
      <c r="C19">
        <v>2.3010000000000002</v>
      </c>
      <c r="D19">
        <v>1.9076</v>
      </c>
      <c r="E19" s="3">
        <f t="shared" si="2"/>
        <v>194.5612244897959</v>
      </c>
      <c r="F19" s="3">
        <f t="shared" si="0"/>
        <v>226.64285714285717</v>
      </c>
      <c r="G19" s="3">
        <f t="shared" si="0"/>
        <v>186.5</v>
      </c>
      <c r="H19" s="2">
        <f t="shared" si="3"/>
        <v>202.56802721088434</v>
      </c>
      <c r="I19">
        <v>1.7875000000000001</v>
      </c>
      <c r="J19">
        <v>2.6351</v>
      </c>
      <c r="K19">
        <v>1.5751999999999999</v>
      </c>
      <c r="L19" s="3">
        <f t="shared" si="4"/>
        <v>174.24489795918367</v>
      </c>
      <c r="M19" s="3">
        <f t="shared" si="4"/>
        <v>260.73469387755102</v>
      </c>
      <c r="N19" s="3">
        <f t="shared" si="4"/>
        <v>152.58163265306121</v>
      </c>
      <c r="O19" s="2">
        <f t="shared" si="5"/>
        <v>195.85374149659864</v>
      </c>
      <c r="Q19">
        <v>9.4251700680271995</v>
      </c>
      <c r="R19">
        <v>37.700680272108798</v>
      </c>
      <c r="U19">
        <v>5</v>
      </c>
      <c r="X19">
        <v>1.825972785867749</v>
      </c>
    </row>
    <row r="20" spans="1:27" x14ac:dyDescent="0.25">
      <c r="A20">
        <v>21</v>
      </c>
      <c r="B20">
        <v>1.6191</v>
      </c>
      <c r="C20">
        <v>2.6884999999999999</v>
      </c>
      <c r="D20">
        <v>2.1360000000000001</v>
      </c>
      <c r="E20" s="3">
        <f t="shared" si="2"/>
        <v>157.0612244897959</v>
      </c>
      <c r="F20" s="3">
        <f t="shared" si="0"/>
        <v>266.18367346938777</v>
      </c>
      <c r="G20" s="3">
        <f t="shared" si="0"/>
        <v>209.80612244897964</v>
      </c>
      <c r="H20" s="2">
        <f t="shared" si="3"/>
        <v>211.01700680272111</v>
      </c>
      <c r="I20">
        <v>1.1758999999999999</v>
      </c>
      <c r="J20">
        <v>2.359</v>
      </c>
      <c r="K20">
        <v>2.1204999999999998</v>
      </c>
      <c r="L20" s="3">
        <f t="shared" si="4"/>
        <v>111.83673469387755</v>
      </c>
      <c r="M20" s="3">
        <f t="shared" si="4"/>
        <v>232.56122448979593</v>
      </c>
      <c r="N20" s="3">
        <f t="shared" si="4"/>
        <v>208.22448979591837</v>
      </c>
      <c r="O20" s="2">
        <f t="shared" si="5"/>
        <v>184.20748299319726</v>
      </c>
      <c r="Q20">
        <v>29.520408163265358</v>
      </c>
      <c r="R20">
        <v>118.08163265306143</v>
      </c>
      <c r="U20">
        <v>6</v>
      </c>
      <c r="V20">
        <v>81.510204081632764</v>
      </c>
      <c r="X20">
        <v>1.793148722845548</v>
      </c>
      <c r="Y20">
        <f t="shared" si="6"/>
        <v>45.456466071751265</v>
      </c>
    </row>
    <row r="21" spans="1:27" x14ac:dyDescent="0.25">
      <c r="A21">
        <v>22</v>
      </c>
      <c r="B21">
        <v>2.6088</v>
      </c>
      <c r="C21">
        <v>2.9946999999999999</v>
      </c>
      <c r="D21">
        <v>2.5640000000000001</v>
      </c>
      <c r="E21" s="3">
        <f t="shared" si="2"/>
        <v>258.05102040816331</v>
      </c>
      <c r="F21" s="3">
        <f t="shared" si="0"/>
        <v>297.42857142857144</v>
      </c>
      <c r="G21" s="3">
        <f t="shared" si="0"/>
        <v>253.47959183673473</v>
      </c>
      <c r="H21" s="2">
        <f t="shared" si="3"/>
        <v>269.65306122448982</v>
      </c>
      <c r="I21">
        <v>2.1166999999999998</v>
      </c>
      <c r="J21">
        <v>2.9921000000000002</v>
      </c>
      <c r="K21">
        <v>2.1804999999999999</v>
      </c>
      <c r="L21" s="3">
        <f t="shared" si="4"/>
        <v>207.83673469387756</v>
      </c>
      <c r="M21" s="3">
        <f t="shared" si="4"/>
        <v>297.16326530612247</v>
      </c>
      <c r="N21" s="3">
        <f t="shared" si="4"/>
        <v>214.34693877551021</v>
      </c>
      <c r="O21" s="2">
        <f t="shared" si="5"/>
        <v>239.78231292517009</v>
      </c>
      <c r="Q21">
        <v>32.581632653061234</v>
      </c>
      <c r="R21">
        <v>130.32653061224494</v>
      </c>
      <c r="U21">
        <v>7</v>
      </c>
      <c r="V21">
        <v>28.666666666666742</v>
      </c>
      <c r="X21">
        <v>1.7449271902602053</v>
      </c>
      <c r="Y21">
        <f t="shared" si="6"/>
        <v>16.428574685911073</v>
      </c>
    </row>
    <row r="22" spans="1:27" x14ac:dyDescent="0.25">
      <c r="A22">
        <v>23</v>
      </c>
      <c r="B22">
        <v>1.1419999999999999</v>
      </c>
      <c r="C22">
        <v>1.2511000000000001</v>
      </c>
      <c r="D22">
        <v>1.2841</v>
      </c>
      <c r="E22" s="3">
        <f t="shared" si="2"/>
        <v>108.37755102040815</v>
      </c>
      <c r="F22" s="3">
        <f t="shared" si="0"/>
        <v>119.51020408163266</v>
      </c>
      <c r="G22" s="3">
        <f t="shared" si="0"/>
        <v>122.87755102040816</v>
      </c>
      <c r="H22" s="2">
        <f t="shared" si="3"/>
        <v>116.921768707483</v>
      </c>
      <c r="I22">
        <v>1.0693999999999999</v>
      </c>
      <c r="J22">
        <v>1.1515</v>
      </c>
      <c r="K22">
        <v>1.8192999999999999</v>
      </c>
      <c r="L22" s="3">
        <f t="shared" si="4"/>
        <v>100.96938775510203</v>
      </c>
      <c r="M22" s="3">
        <f t="shared" si="4"/>
        <v>109.3469387755102</v>
      </c>
      <c r="N22" s="3">
        <f t="shared" si="4"/>
        <v>177.48979591836735</v>
      </c>
      <c r="O22" s="2">
        <f t="shared" si="5"/>
        <v>129.26870748299319</v>
      </c>
      <c r="Q22">
        <v>-9.6360544217686908</v>
      </c>
      <c r="R22">
        <v>-38.544217687074763</v>
      </c>
      <c r="U22">
        <v>8</v>
      </c>
      <c r="V22">
        <v>84.775510204081797</v>
      </c>
      <c r="X22">
        <v>1.3670327047027933</v>
      </c>
      <c r="Y22">
        <f t="shared" si="6"/>
        <v>62.014251679891487</v>
      </c>
    </row>
    <row r="23" spans="1:27" x14ac:dyDescent="0.25">
      <c r="A23">
        <v>24</v>
      </c>
      <c r="B23">
        <v>1.9521999999999999</v>
      </c>
      <c r="C23">
        <v>3.1572</v>
      </c>
      <c r="D23">
        <v>1.9055</v>
      </c>
      <c r="E23" s="3">
        <f t="shared" si="2"/>
        <v>191.05102040816325</v>
      </c>
      <c r="F23" s="3">
        <f t="shared" si="0"/>
        <v>314.01020408163265</v>
      </c>
      <c r="G23" s="3">
        <f t="shared" si="0"/>
        <v>186.28571428571428</v>
      </c>
      <c r="H23" s="2">
        <f t="shared" si="3"/>
        <v>230.44897959183672</v>
      </c>
      <c r="I23">
        <v>1.8160000000000001</v>
      </c>
      <c r="J23">
        <v>3.0101</v>
      </c>
      <c r="K23">
        <v>1.6694</v>
      </c>
      <c r="L23" s="3">
        <f t="shared" si="4"/>
        <v>177.15306122448979</v>
      </c>
      <c r="M23" s="3">
        <f t="shared" si="4"/>
        <v>299</v>
      </c>
      <c r="N23" s="3">
        <f t="shared" si="4"/>
        <v>162.19387755102039</v>
      </c>
      <c r="O23" s="2">
        <f t="shared" si="5"/>
        <v>212.78231292517003</v>
      </c>
      <c r="Q23">
        <v>20.377551020408191</v>
      </c>
      <c r="R23">
        <v>81.510204081632764</v>
      </c>
      <c r="U23">
        <v>9</v>
      </c>
      <c r="V23">
        <v>114.29931972789132</v>
      </c>
      <c r="X23">
        <v>1.334924803055622</v>
      </c>
      <c r="Y23">
        <f t="shared" si="6"/>
        <v>85.622290833357781</v>
      </c>
    </row>
    <row r="24" spans="1:27" x14ac:dyDescent="0.25">
      <c r="A24">
        <v>25</v>
      </c>
      <c r="B24">
        <v>1.9249000000000001</v>
      </c>
      <c r="C24">
        <v>2.8915999999999999</v>
      </c>
      <c r="D24">
        <v>2.6926000000000001</v>
      </c>
      <c r="E24" s="3">
        <f t="shared" si="2"/>
        <v>188.26530612244898</v>
      </c>
      <c r="F24" s="3">
        <f t="shared" si="0"/>
        <v>286.90816326530614</v>
      </c>
      <c r="G24" s="3">
        <f t="shared" si="0"/>
        <v>266.60204081632656</v>
      </c>
      <c r="H24" s="2">
        <f t="shared" si="3"/>
        <v>247.25850340136057</v>
      </c>
      <c r="I24">
        <v>1.6275999999999999</v>
      </c>
      <c r="J24">
        <v>2.5223</v>
      </c>
      <c r="K24">
        <v>2.7877999999999998</v>
      </c>
      <c r="L24" s="3">
        <f t="shared" si="4"/>
        <v>157.92857142857142</v>
      </c>
      <c r="M24" s="3">
        <f t="shared" si="4"/>
        <v>249.2244897959184</v>
      </c>
      <c r="N24" s="3">
        <f t="shared" si="4"/>
        <v>276.31632653061223</v>
      </c>
      <c r="O24" s="2">
        <f t="shared" si="5"/>
        <v>227.82312925170069</v>
      </c>
      <c r="Q24">
        <v>22.146258503401384</v>
      </c>
      <c r="R24">
        <v>88.585034013605537</v>
      </c>
      <c r="U24">
        <v>10</v>
      </c>
      <c r="V24">
        <v>70.462585034013614</v>
      </c>
      <c r="X24">
        <v>1.7369300549057058</v>
      </c>
      <c r="Y24">
        <f t="shared" si="6"/>
        <v>40.567312906470995</v>
      </c>
    </row>
    <row r="25" spans="1:27" x14ac:dyDescent="0.25">
      <c r="A25">
        <v>26</v>
      </c>
      <c r="B25">
        <v>1.93</v>
      </c>
      <c r="C25">
        <v>2.2126000000000001</v>
      </c>
      <c r="D25">
        <v>3.1387999999999998</v>
      </c>
      <c r="E25" s="3">
        <f t="shared" si="2"/>
        <v>188.78571428571428</v>
      </c>
      <c r="F25" s="3">
        <f t="shared" si="0"/>
        <v>217.62244897959187</v>
      </c>
      <c r="G25" s="3">
        <f t="shared" si="0"/>
        <v>312.13265306122452</v>
      </c>
      <c r="H25" s="2">
        <f t="shared" si="3"/>
        <v>239.51360544217687</v>
      </c>
      <c r="I25">
        <v>1.8811</v>
      </c>
      <c r="J25">
        <v>2.1156999999999999</v>
      </c>
      <c r="K25">
        <v>2.6109</v>
      </c>
      <c r="L25" s="3">
        <f t="shared" si="4"/>
        <v>183.79591836734693</v>
      </c>
      <c r="M25" s="3">
        <f t="shared" si="4"/>
        <v>207.73469387755102</v>
      </c>
      <c r="N25" s="3">
        <f t="shared" si="4"/>
        <v>258.26530612244898</v>
      </c>
      <c r="O25" s="2">
        <f t="shared" si="5"/>
        <v>216.59863945578232</v>
      </c>
      <c r="Q25">
        <v>25.625850340136054</v>
      </c>
      <c r="R25">
        <v>102.50340136054422</v>
      </c>
      <c r="U25">
        <v>11</v>
      </c>
      <c r="V25">
        <v>31.591836734694084</v>
      </c>
      <c r="X25">
        <v>1.1040821198376702</v>
      </c>
      <c r="Y25">
        <f t="shared" si="6"/>
        <v>28.613665747380217</v>
      </c>
      <c r="Z25" t="s">
        <v>11</v>
      </c>
      <c r="AA25" t="s">
        <v>12</v>
      </c>
    </row>
    <row r="26" spans="1:27" x14ac:dyDescent="0.25">
      <c r="H26" s="4"/>
      <c r="L26" s="4"/>
      <c r="U26">
        <v>12</v>
      </c>
      <c r="V26">
        <v>118.08163265306143</v>
      </c>
      <c r="X26">
        <v>2.2079255192169969</v>
      </c>
      <c r="Y26">
        <f t="shared" si="6"/>
        <v>53.480804323026746</v>
      </c>
      <c r="Z26">
        <f>+AVERAGE(Y15:Y26)</f>
        <v>51.126356773832669</v>
      </c>
      <c r="AA26">
        <f>+STDEV(Y15:Y26)</f>
        <v>26.352796198265651</v>
      </c>
    </row>
    <row r="27" spans="1:27" x14ac:dyDescent="0.25">
      <c r="A27" t="s">
        <v>4</v>
      </c>
      <c r="B27">
        <v>1.5345</v>
      </c>
      <c r="C27">
        <v>1.6032</v>
      </c>
      <c r="D27">
        <v>2.1429999999999998</v>
      </c>
      <c r="E27" s="3">
        <f t="shared" si="2"/>
        <v>148.42857142857142</v>
      </c>
      <c r="F27" s="3">
        <f t="shared" si="0"/>
        <v>155.43877551020407</v>
      </c>
      <c r="G27" s="3">
        <f>(D27-0.0799)/0.0098</f>
        <v>210.5204081632653</v>
      </c>
      <c r="H27" s="2">
        <f>+AVERAGE(E27:G27)</f>
        <v>171.46258503401359</v>
      </c>
      <c r="I27" s="5">
        <v>1.6489</v>
      </c>
      <c r="J27" s="5">
        <v>1.5114000000000001</v>
      </c>
      <c r="K27" s="5">
        <v>2.2000999999999999</v>
      </c>
      <c r="L27" s="3">
        <f t="shared" si="4"/>
        <v>160.10204081632654</v>
      </c>
      <c r="M27" s="3">
        <f t="shared" si="4"/>
        <v>146.07142857142858</v>
      </c>
      <c r="N27" s="3">
        <f t="shared" si="4"/>
        <v>216.34693877551021</v>
      </c>
      <c r="O27" s="2">
        <f>+AVERAGE(L27:N27)</f>
        <v>174.17346938775509</v>
      </c>
    </row>
  </sheetData>
  <mergeCells count="4">
    <mergeCell ref="B1:D1"/>
    <mergeCell ref="E1:G1"/>
    <mergeCell ref="I1:K1"/>
    <mergeCell ref="L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2017-06-28T10:05:29Z</dcterms:created>
  <dcterms:modified xsi:type="dcterms:W3CDTF">2017-06-28T10:08:35Z</dcterms:modified>
</cp:coreProperties>
</file>